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<sst xmlns="http://schemas.openxmlformats.org/spreadsheetml/2006/main" count="22" uniqueCount="21">
  <si>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</si>
  <si>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PROGRAME DE SANATATE  IANUARIE - DECEMBRIE  2019</t>
  </si>
  <si>
    <t xml:space="preserve">cf fila de buget nr.P7349/30-08-2019 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</si>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</sst>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/>
    </xf>
    <xf numFmtId="1" fontId="0" fillId="0" borderId="9" xfId="0" applyNumberFormat="1" applyBorder="1" applyAlignment="1">
      <alignment/>
    </xf>
    <xf numFmtId="2" fontId="3" fillId="0" borderId="9" xfId="0" applyNumberFormat="1" applyFont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3" borderId="12" xfId="0" applyNumberFormat="1" applyFont="1" applyFill="1" applyBorder="1" applyAlignment="1">
      <alignment/>
    </xf>
    <xf numFmtId="2" fontId="3" fillId="3" borderId="13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2" fontId="5" fillId="4" borderId="12" xfId="0" applyNumberFormat="1" applyFont="1" applyFill="1" applyBorder="1" applyAlignment="1">
      <alignment/>
    </xf>
    <xf numFmtId="2" fontId="5" fillId="4" borderId="13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2" fontId="6" fillId="5" borderId="12" xfId="0" applyNumberFormat="1" applyFont="1" applyFill="1" applyBorder="1" applyAlignment="1">
      <alignment/>
    </xf>
    <xf numFmtId="2" fontId="6" fillId="5" borderId="13" xfId="0" applyNumberFormat="1" applyFont="1" applyFill="1" applyBorder="1" applyAlignment="1">
      <alignment/>
    </xf>
    <xf numFmtId="2" fontId="6" fillId="5" borderId="15" xfId="0" applyNumberFormat="1" applyFont="1" applyFill="1" applyBorder="1" applyAlignment="1">
      <alignment/>
    </xf>
    <xf numFmtId="2" fontId="2" fillId="5" borderId="14" xfId="0" applyNumberFormat="1" applyFont="1" applyFill="1" applyBorder="1" applyAlignment="1">
      <alignment/>
    </xf>
    <xf numFmtId="1" fontId="0" fillId="0" borderId="7" xfId="0" applyNumberFormat="1" applyBorder="1" applyAlignment="1">
      <alignment/>
    </xf>
    <xf numFmtId="1" fontId="3" fillId="0" borderId="7" xfId="0" applyNumberFormat="1" applyFont="1" applyBorder="1" applyAlignment="1">
      <alignment/>
    </xf>
    <xf numFmtId="1" fontId="3" fillId="3" borderId="16" xfId="0" applyNumberFormat="1" applyFont="1" applyFill="1" applyBorder="1" applyAlignment="1">
      <alignment/>
    </xf>
    <xf numFmtId="1" fontId="3" fillId="3" borderId="12" xfId="0" applyNumberFormat="1" applyFont="1" applyFill="1" applyBorder="1" applyAlignment="1">
      <alignment/>
    </xf>
    <xf numFmtId="1" fontId="3" fillId="3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5" fillId="4" borderId="22" xfId="0" applyNumberFormat="1" applyFont="1" applyFill="1" applyBorder="1" applyAlignment="1">
      <alignment/>
    </xf>
    <xf numFmtId="2" fontId="6" fillId="5" borderId="22" xfId="0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2" fontId="3" fillId="3" borderId="14" xfId="0" applyNumberFormat="1" applyFont="1" applyFill="1" applyBorder="1" applyAlignment="1">
      <alignment/>
    </xf>
    <xf numFmtId="2" fontId="5" fillId="4" borderId="14" xfId="0" applyNumberFormat="1" applyFont="1" applyFill="1" applyBorder="1" applyAlignment="1">
      <alignment/>
    </xf>
    <xf numFmtId="2" fontId="6" fillId="5" borderId="14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1" fontId="3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K23"/>
  <sheetViews>
    <sheetView tabSelected="1" workbookViewId="0" topLeftCell="A1">
      <selection activeCell="J8" sqref="J8"/>
    </sheetView>
  </sheetViews>
  <sheetFormatPr defaultColWidth="9.140625" defaultRowHeight="12.75"/>
  <cols>
    <col min="1" max="1" width="5.57421875" style="0" customWidth="1"/>
    <col min="11" max="11" width="10.7109375" style="0" customWidth="1"/>
  </cols>
  <sheetData>
    <row r="5" spans="2:3" ht="12.75">
      <c r="B5" t="s">
        <v>0</v>
      </c>
      <c r="C5" s="1"/>
    </row>
    <row r="6" ht="12.75">
      <c r="B6" s="1"/>
    </row>
    <row r="7" spans="4:11" ht="12.75">
      <c r="D7" s="2" t="s">
        <v>1</v>
      </c>
      <c r="E7" s="2"/>
      <c r="F7" s="2"/>
      <c r="H7" s="3"/>
      <c r="I7" s="3"/>
      <c r="J7" s="3"/>
      <c r="K7" s="4"/>
    </row>
    <row r="8" spans="4:11" ht="13.5" thickBot="1">
      <c r="D8" s="2" t="s">
        <v>2</v>
      </c>
      <c r="E8" s="2"/>
      <c r="F8" s="2"/>
      <c r="H8" s="3"/>
      <c r="I8" s="3"/>
      <c r="J8" s="3"/>
      <c r="K8" s="4"/>
    </row>
    <row r="9" spans="2:11" ht="13.5" thickBot="1">
      <c r="B9" s="53"/>
      <c r="C9" s="5"/>
      <c r="D9" s="5" t="s">
        <v>3</v>
      </c>
      <c r="E9" s="46" t="s">
        <v>4</v>
      </c>
      <c r="F9" s="5" t="s">
        <v>5</v>
      </c>
      <c r="G9" s="5" t="s">
        <v>6</v>
      </c>
      <c r="H9" s="6" t="s">
        <v>7</v>
      </c>
      <c r="I9" s="7" t="s">
        <v>3</v>
      </c>
      <c r="J9" s="8" t="s">
        <v>8</v>
      </c>
      <c r="K9" s="9" t="s">
        <v>9</v>
      </c>
    </row>
    <row r="10" spans="2:11" ht="13.5" thickBot="1">
      <c r="B10" s="10"/>
      <c r="C10" s="11"/>
      <c r="D10" s="11"/>
      <c r="E10" s="47" t="s">
        <v>10</v>
      </c>
      <c r="F10" s="11" t="s">
        <v>11</v>
      </c>
      <c r="G10" s="11"/>
      <c r="H10" s="12"/>
      <c r="I10" s="13" t="s">
        <v>12</v>
      </c>
      <c r="J10" s="14"/>
      <c r="K10" s="15"/>
    </row>
    <row r="11" spans="2:11" ht="13.5" thickBot="1">
      <c r="B11" s="16"/>
      <c r="C11" s="17" t="s">
        <v>13</v>
      </c>
      <c r="D11" s="21">
        <v>2263063.27</v>
      </c>
      <c r="E11" s="48"/>
      <c r="F11" s="18">
        <v>0</v>
      </c>
      <c r="G11" s="18">
        <f>1000-1000</f>
        <v>0</v>
      </c>
      <c r="H11" s="19">
        <f>15000+15000+15000-466.48</f>
        <v>44533.52</v>
      </c>
      <c r="I11" s="20">
        <f>421000+421000+371000-1213000</f>
        <v>0</v>
      </c>
      <c r="J11" s="19">
        <v>2726019</v>
      </c>
      <c r="K11" s="21">
        <f>D11+H11+J11</f>
        <v>5033615.79</v>
      </c>
    </row>
    <row r="12" spans="2:11" ht="12.75">
      <c r="B12" s="54" t="s">
        <v>14</v>
      </c>
      <c r="C12" s="22" t="s">
        <v>15</v>
      </c>
      <c r="D12" s="55">
        <f>7022000-D11</f>
        <v>4758936.73</v>
      </c>
      <c r="E12" s="49"/>
      <c r="F12" s="23">
        <v>9986.79</v>
      </c>
      <c r="G12" s="23">
        <f>1000+1000</f>
        <v>2000</v>
      </c>
      <c r="H12" s="24">
        <v>35316</v>
      </c>
      <c r="I12" s="23">
        <f>1393000+1213000</f>
        <v>2606000</v>
      </c>
      <c r="J12" s="24"/>
      <c r="K12" s="21">
        <f>D12+F12+G12+H12+I12</f>
        <v>7412239.5200000005</v>
      </c>
    </row>
    <row r="13" spans="2:11" ht="12.75">
      <c r="B13" s="56" t="s">
        <v>16</v>
      </c>
      <c r="C13" s="22" t="s">
        <v>17</v>
      </c>
      <c r="D13" s="57">
        <v>1551750</v>
      </c>
      <c r="E13" s="49"/>
      <c r="F13" s="23">
        <v>10433.21</v>
      </c>
      <c r="G13" s="23">
        <v>0</v>
      </c>
      <c r="H13" s="26">
        <v>75150.48</v>
      </c>
      <c r="I13" s="25">
        <f>2007000+206000</f>
        <v>2213000</v>
      </c>
      <c r="J13" s="27"/>
      <c r="K13" s="21">
        <f>D13+F13+G13+H13+I13</f>
        <v>3850333.69</v>
      </c>
    </row>
    <row r="14" spans="2:11" ht="12.75">
      <c r="B14" s="56"/>
      <c r="C14" s="22" t="s">
        <v>18</v>
      </c>
      <c r="D14" s="57">
        <v>0</v>
      </c>
      <c r="E14" s="49"/>
      <c r="F14" s="25">
        <v>5000</v>
      </c>
      <c r="G14" s="23">
        <v>0</v>
      </c>
      <c r="H14" s="26">
        <v>17700</v>
      </c>
      <c r="I14" s="25">
        <v>0</v>
      </c>
      <c r="J14" s="27"/>
      <c r="K14" s="21">
        <f>D14+F14+G14+H14+I14+J14</f>
        <v>22700</v>
      </c>
    </row>
    <row r="15" spans="2:11" ht="12.75">
      <c r="B15" s="56"/>
      <c r="C15" s="28" t="s">
        <v>19</v>
      </c>
      <c r="D15" s="58">
        <f>SUM(D11:D14)</f>
        <v>8573750</v>
      </c>
      <c r="E15" s="50"/>
      <c r="F15" s="29">
        <f aca="true" t="shared" si="0" ref="F15:K15">SUM(F11:F14)</f>
        <v>25420</v>
      </c>
      <c r="G15" s="29">
        <f t="shared" si="0"/>
        <v>2000</v>
      </c>
      <c r="H15" s="30">
        <f t="shared" si="0"/>
        <v>172700</v>
      </c>
      <c r="I15" s="31">
        <f t="shared" si="0"/>
        <v>4819000</v>
      </c>
      <c r="J15" s="32">
        <f t="shared" si="0"/>
        <v>2726019</v>
      </c>
      <c r="K15" s="33">
        <f t="shared" si="0"/>
        <v>16318889</v>
      </c>
    </row>
    <row r="16" spans="2:11" ht="12.75">
      <c r="B16" s="56"/>
      <c r="C16" s="22"/>
      <c r="D16" s="59"/>
      <c r="E16" s="51"/>
      <c r="F16" s="34"/>
      <c r="G16" s="34"/>
      <c r="H16" s="35"/>
      <c r="I16" s="34"/>
      <c r="J16" s="36"/>
      <c r="K16" s="37"/>
    </row>
    <row r="17" spans="2:11" ht="13.5" thickBot="1">
      <c r="B17" s="60" t="s">
        <v>20</v>
      </c>
      <c r="C17" s="38"/>
      <c r="D17" s="61"/>
      <c r="E17" s="52"/>
      <c r="F17" s="39"/>
      <c r="G17" s="39"/>
      <c r="H17" s="40"/>
      <c r="I17" s="41"/>
      <c r="J17" s="42"/>
      <c r="K17" s="43"/>
    </row>
    <row r="18" spans="2:3" ht="12.75">
      <c r="B18" s="44"/>
      <c r="C18" s="45"/>
    </row>
    <row r="19" spans="2:3" ht="12.75">
      <c r="B19" s="45"/>
      <c r="C19" s="45"/>
    </row>
    <row r="20" spans="2:3" ht="12.75">
      <c r="B20" s="45"/>
      <c r="C20" s="45"/>
    </row>
    <row r="23" spans="7:10" ht="12.75">
      <c r="G23" s="2"/>
      <c r="H23" s="2"/>
      <c r="I23" s="2"/>
      <c r="J2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2019-09-13T07:05:56Z</dcterms:modified>
  <cp:category/>
  <cp:version/>
  <cp:contentType/>
  <cp:contentStatus/>
</cp:coreProperties>
</file>